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ORLEN OIL\ANIA\POSTĘPOWANIA ZAKUPOWE\2025\W TRAKCIE\Opracowanie koncepcji architektoniczno- budowlanej - TRZEBINIA\Na Connect\"/>
    </mc:Choice>
  </mc:AlternateContent>
  <xr:revisionPtr revIDLastSave="0" documentId="13_ncr:1_{A9362F6C-B6FD-4786-9CB7-7990DE14764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8" r:id="rId1"/>
    <sheet name="obliczenia" sheetId="5" state="hidden" r:id="rId2"/>
  </sheets>
  <definedNames>
    <definedName name="__123Graph_A" hidden="1">#REF!</definedName>
    <definedName name="__123Graph_B" hidden="1">#REF!</definedName>
    <definedName name="__123Graph_BPERFORMANCE" hidden="1">#REF!</definedName>
    <definedName name="__123Graph_X" hidden="1">#REF!</definedName>
    <definedName name="_AtRisk_SimSetting_AutomaticallyGenerateReports" hidden="1">FALSE</definedName>
    <definedName name="_AtRisk_SimSetting_AutomaticResultsDisplayMode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Fill" hidden="1">#REF!</definedName>
    <definedName name="_xlnm._FilterDatabase" localSheetId="0" hidden="1">'Formularz ofertowy'!#REF!</definedName>
    <definedName name="_xlnm._FilterDatabase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Parse_In" hidden="1">#REF!</definedName>
    <definedName name="_Parse_Out" hidden="1">#REF!</definedName>
    <definedName name="_ref2" hidden="1">#REF!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aaaa" localSheetId="0" hidden="1">{"LKD",#N/A,FALSE,"표지"}</definedName>
    <definedName name="aaaa" hidden="1">{"LKD",#N/A,FALSE,"표지"}</definedName>
    <definedName name="aaafff" localSheetId="0" hidden="1">{"'장비'!$A$3:$M$12"}</definedName>
    <definedName name="aaafff" hidden="1">{"'장비'!$A$3:$M$12"}</definedName>
    <definedName name="ab" hidden="1">#REF!</definedName>
    <definedName name="ac" hidden="1">#REF!</definedName>
    <definedName name="Access_Button" hidden="1">"PJTFINAL_F02F11_List"</definedName>
    <definedName name="AccessDatabase" hidden="1">"C:\ENAGAS DGN\Fi592\VALIDOS\MATERIALFGEGEW 2.mdb"</definedName>
    <definedName name="ADITION" localSheetId="0" hidden="1">{"'장비'!$A$3:$M$12"}</definedName>
    <definedName name="ADITION" hidden="1">{"'장비'!$A$3:$M$12"}</definedName>
    <definedName name="agfg" localSheetId="0" hidden="1">{"'장비'!$A$3:$M$12"}</definedName>
    <definedName name="agfg" hidden="1">{"'장비'!$A$3:$M$12"}</definedName>
    <definedName name="AH" localSheetId="0" hidden="1">{#N/A,#N/A,FALSE,"CCTV"}</definedName>
    <definedName name="AH" hidden="1">{#N/A,#N/A,FALSE,"CCTV"}</definedName>
    <definedName name="bb" localSheetId="0" hidden="1">{"'장비'!$A$3:$M$12"}</definedName>
    <definedName name="bb" hidden="1">{"'장비'!$A$3:$M$12"}</definedName>
    <definedName name="ciccio" hidden="1">#REF!</definedName>
    <definedName name="dATABASE_1" hidden="1">#REF!</definedName>
    <definedName name="ddd" localSheetId="0" hidden="1">{"'장비'!$A$3:$M$12"}</definedName>
    <definedName name="ddd" hidden="1">{"'장비'!$A$3:$M$12"}</definedName>
    <definedName name="dddf" localSheetId="0" hidden="1">{"'장비'!$A$3:$M$12"}</definedName>
    <definedName name="dddf" hidden="1">{"'장비'!$A$3:$M$12"}</definedName>
    <definedName name="dfaf" localSheetId="0" hidden="1">{"'장비'!$A$3:$M$12"}</definedName>
    <definedName name="dfaf" hidden="1">{"'장비'!$A$3:$M$12"}</definedName>
    <definedName name="dfdf" localSheetId="0" hidden="1">{"'장비'!$A$3:$M$12"}</definedName>
    <definedName name="dfdf" hidden="1">{"'장비'!$A$3:$M$12"}</definedName>
    <definedName name="eqpt" localSheetId="0" hidden="1">{#N/A,#N/A,TRUE,"COVERSHEET";#N/A,#N/A,TRUE,"LEGEND";#N/A,#N/A,TRUE,"LIST"}</definedName>
    <definedName name="eqpt" hidden="1">{#N/A,#N/A,TRUE,"COVERSHEET";#N/A,#N/A,TRUE,"LEGEND";#N/A,#N/A,TRUE,"LIST"}</definedName>
    <definedName name="ert" localSheetId="0" hidden="1">{"'장비'!$A$3:$M$12"}</definedName>
    <definedName name="ert" hidden="1">{"'장비'!$A$3:$M$12"}</definedName>
    <definedName name="erty" localSheetId="0" hidden="1">{"'장비'!$A$3:$M$12"}</definedName>
    <definedName name="erty" hidden="1">{"'장비'!$A$3:$M$12"}</definedName>
    <definedName name="FEE" hidden="1">#REF!</definedName>
    <definedName name="fff" localSheetId="0" hidden="1">{"'장비'!$A$3:$M$12"}</definedName>
    <definedName name="fff" hidden="1">{"'장비'!$A$3:$M$12"}</definedName>
    <definedName name="ffff" localSheetId="0" hidden="1">{"'장비'!$A$3:$M$12"}</definedName>
    <definedName name="ffff" hidden="1">{"'장비'!$A$3:$M$12"}</definedName>
    <definedName name="fffffffg" localSheetId="0" hidden="1">{"'장비'!$A$3:$M$12"}</definedName>
    <definedName name="fffffffg" hidden="1">{"'장비'!$A$3:$M$12"}</definedName>
    <definedName name="ffgfg" localSheetId="0" hidden="1">{"'장비'!$A$3:$M$12"}</definedName>
    <definedName name="ffgfg" hidden="1">{"'장비'!$A$3:$M$12"}</definedName>
    <definedName name="ggg" localSheetId="0" hidden="1">{"'장비'!$A$3:$M$12"}</definedName>
    <definedName name="ggg" hidden="1">{"'장비'!$A$3:$M$12"}</definedName>
    <definedName name="gggg" localSheetId="0" hidden="1">{"'장비'!$A$3:$M$12"}</definedName>
    <definedName name="gggg" hidden="1">{"'장비'!$A$3:$M$12"}</definedName>
    <definedName name="ggggg" localSheetId="0" hidden="1">{"'장비'!$A$3:$M$12"}</definedName>
    <definedName name="ggggg" hidden="1">{"'장비'!$A$3:$M$12"}</definedName>
    <definedName name="GV" localSheetId="0" hidden="1">{#N/A,#N/A,FALSE,"CCTV"}</definedName>
    <definedName name="GV" hidden="1">{#N/A,#N/A,FALSE,"CCTV"}</definedName>
    <definedName name="hh" localSheetId="0" hidden="1">{"'장비'!$A$3:$M$12"}</definedName>
    <definedName name="hh" hidden="1">{"'장비'!$A$3:$M$12"}</definedName>
    <definedName name="HTML" localSheetId="0" hidden="1">{"'장비'!$A$3:$M$12"}</definedName>
    <definedName name="HTML" hidden="1">{"'장비'!$A$3:$M$12"}</definedName>
    <definedName name="HTML_CodePage" hidden="1">949</definedName>
    <definedName name="HTML_Control" localSheetId="0" hidden="1">{"'장비'!$A$3:$M$12"}</definedName>
    <definedName name="HTML_Control" hidden="1">{"'장비'!$A$3:$M$12"}</definedName>
    <definedName name="HTML_Description" hidden="1">""</definedName>
    <definedName name="HTML_Email" hidden="1">""</definedName>
    <definedName name="HTML_Header" hidden="1">"장비"</definedName>
    <definedName name="HTML_LastUpdate" hidden="1">"97-08-05"</definedName>
    <definedName name="HTML_LineAfter" hidden="1">FALSE</definedName>
    <definedName name="HTML_LineBefore" hidden="1">FALSE</definedName>
    <definedName name="HTML_Name" hidden="1">"이진화"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"가산동미라보"</definedName>
    <definedName name="ii" localSheetId="0" hidden="1">{#N/A,#N/A,FALSE,"CCTV"}</definedName>
    <definedName name="ii" hidden="1">{#N/A,#N/A,FALSE,"CCTV"}</definedName>
    <definedName name="ITEM" localSheetId="0" hidden="1">{"LKD",#N/A,FALSE,"표지"}</definedName>
    <definedName name="ITEM" hidden="1">{"LKD",#N/A,FALSE,"표지"}</definedName>
    <definedName name="jj" localSheetId="0" hidden="1">{"'장비'!$A$3:$M$12"}</definedName>
    <definedName name="jj" hidden="1">{"'장비'!$A$3:$M$12"}</definedName>
    <definedName name="kjkgh" localSheetId="0" hidden="1">{"'장비'!$A$3:$M$12"}</definedName>
    <definedName name="kjkgh" hidden="1">{"'장비'!$A$3:$M$12"}</definedName>
    <definedName name="kk" hidden="1">#REF!</definedName>
    <definedName name="lapo" hidden="1">#REF!</definedName>
    <definedName name="level" localSheetId="0" hidden="1">{"'장비'!$A$3:$M$12"}</definedName>
    <definedName name="level" hidden="1">{"'장비'!$A$3:$M$12"}</definedName>
    <definedName name="level1" localSheetId="0" hidden="1">{"'장비'!$A$3:$M$12"}</definedName>
    <definedName name="level1" hidden="1">{"'장비'!$A$3:$M$12"}</definedName>
    <definedName name="lk" localSheetId="0" hidden="1">{#N/A,#N/A,FALSE,"CCTV"}</definedName>
    <definedName name="lk" hidden="1">{#N/A,#N/A,FALSE,"CCTV"}</definedName>
    <definedName name="mm" localSheetId="0" hidden="1">{"'장비'!$A$3:$M$12"}</definedName>
    <definedName name="mm" hidden="1">{"'장비'!$A$3:$M$12"}</definedName>
    <definedName name="mmm" localSheetId="0" hidden="1">{"'장비'!$A$3:$M$12"}</definedName>
    <definedName name="mmm" hidden="1">{"'장비'!$A$3:$M$12"}</definedName>
    <definedName name="mmmm" localSheetId="0" hidden="1">{"'장비'!$A$3:$M$12"}</definedName>
    <definedName name="mmmm" hidden="1">{"'장비'!$A$3:$M$12"}</definedName>
    <definedName name="MP" localSheetId="0" hidden="1">{#N/A,#N/A,FALSE,"CCTV"}</definedName>
    <definedName name="MP" hidden="1">{#N/A,#N/A,FALSE,"CCTV"}</definedName>
    <definedName name="nana" localSheetId="0" hidden="1">{#N/A,#N/A,TRUE,"COVERSHEET";#N/A,#N/A,TRUE,"LEGEND";#N/A,#N/A,TRUE,"LIST"}</definedName>
    <definedName name="nana" hidden="1">{#N/A,#N/A,TRUE,"COVERSHEET";#N/A,#N/A,TRUE,"LEGEND";#N/A,#N/A,TRUE,"LIST"}</definedName>
    <definedName name="NEWNAME" localSheetId="0" hidden="1">{#N/A,#N/A,FALSE,"CCTV"}</definedName>
    <definedName name="NEWNAME" hidden="1">{#N/A,#N/A,FALSE,"CCTV"}</definedName>
    <definedName name="ODH" hidden="1">#REF!</definedName>
    <definedName name="RF" localSheetId="0" hidden="1">{#N/A,#N/A,FALSE,"CCTV"}</definedName>
    <definedName name="RF" hidden="1">{#N/A,#N/A,FALSE,"CCTV"}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TRUE</definedName>
    <definedName name="rr" localSheetId="0" hidden="1">{"'장비'!$A$3:$M$12"}</definedName>
    <definedName name="rr" hidden="1">{"'장비'!$A$3:$M$12"}</definedName>
    <definedName name="rrr" localSheetId="0" hidden="1">{"'장비'!$A$3:$M$12"}</definedName>
    <definedName name="rrr" hidden="1">{"'장비'!$A$3:$M$12"}</definedName>
    <definedName name="RRRRRRR" localSheetId="0" hidden="1">{"LKD",#N/A,FALSE,"표지"}</definedName>
    <definedName name="RRRRRRR" hidden="1">{"LKD",#N/A,FALSE,"표지"}</definedName>
    <definedName name="rtytry" localSheetId="0" hidden="1">{"'장비'!$A$3:$M$12"}</definedName>
    <definedName name="rtytry" hidden="1">{"'장비'!$A$3:$M$12"}</definedName>
    <definedName name="sdfdf" localSheetId="0" hidden="1">{"'장비'!$A$3:$M$12"}</definedName>
    <definedName name="sdfdf" hidden="1">{"'장비'!$A$3:$M$12"}</definedName>
    <definedName name="sss" localSheetId="0" hidden="1">{"'장비'!$A$3:$M$12"}</definedName>
    <definedName name="sss" hidden="1">{"'장비'!$A$3:$M$12"}</definedName>
    <definedName name="Tabela_DI" localSheetId="0">CHOOSE({1,2},#REF!&amp;#REF!,#REF!)</definedName>
    <definedName name="Tabela_DI">CHOOSE({1,2},#REF!&amp;#REF!,#REF!)</definedName>
    <definedName name="TLS" localSheetId="0" hidden="1">{"LKD",#N/A,FALSE,"표지"}</definedName>
    <definedName name="TLS" hidden="1">{"LKD",#N/A,FALSE,"표지"}</definedName>
    <definedName name="TT" hidden="1">#REF!</definedName>
    <definedName name="TY" hidden="1">#REF!</definedName>
    <definedName name="tyt" localSheetId="0" hidden="1">{"'장비'!$A$3:$M$12"}</definedName>
    <definedName name="tyt" hidden="1">{"'장비'!$A$3:$M$12"}</definedName>
    <definedName name="tyyuy" localSheetId="0" hidden="1">{"'장비'!$A$3:$M$12"}</definedName>
    <definedName name="tyyuy" hidden="1">{"'장비'!$A$3:$M$12"}</definedName>
    <definedName name="UI" hidden="1">#REF!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uuuuu" localSheetId="0" hidden="1">{"'장비'!$A$3:$M$12"}</definedName>
    <definedName name="uuuuuu" hidden="1">{"'장비'!$A$3:$M$12"}</definedName>
    <definedName name="uy" localSheetId="0" hidden="1">{"'장비'!$A$3:$M$12"}</definedName>
    <definedName name="uy" hidden="1">{"'장비'!$A$3:$M$12"}</definedName>
    <definedName name="vv" localSheetId="0" hidden="1">{"'장비'!$A$3:$M$12"}</definedName>
    <definedName name="vv" hidden="1">{"'장비'!$A$3:$M$12"}</definedName>
    <definedName name="WE" localSheetId="0" hidden="1">{#N/A,#N/A,FALSE,"CCTV"}</definedName>
    <definedName name="WE" hidden="1">{#N/A,#N/A,FALSE,"CCTV"}</definedName>
    <definedName name="WRITE" localSheetId="0" hidden="1">{#N/A,#N/A,FALSE,"CCTV"}</definedName>
    <definedName name="WRITE" hidden="1">{#N/A,#N/A,FALSE,"CCTV"}</definedName>
    <definedName name="wrn.BM." localSheetId="0" hidden="1">{#N/A,#N/A,FALSE,"CCTV"}</definedName>
    <definedName name="wrn.BM." hidden="1">{#N/A,#N/A,FALSE,"CCTV"}</definedName>
    <definedName name="wrn.Equipment._.List." localSheetId="0" hidden="1">{#N/A,#N/A,TRUE,"COVERSHEET";#N/A,#N/A,TRUE,"LEGEND";#N/A,#N/A,TRUE,"LIST"}</definedName>
    <definedName name="wrn.Equipment._.List." hidden="1">{#N/A,#N/A,TRUE,"COVERSHEET";#N/A,#N/A,TRUE,"LEGEND";#N/A,#N/A,TRUE,"LIST"}</definedName>
    <definedName name="wrn.SumClientTGEge._.Client._.Report." localSheetId="0" hidden="1">{"SumClientTGEge-Client Version",#N/A,FALSE,"SumClientTGEge"}</definedName>
    <definedName name="wrn.SumClientTGEge._.Client._.Report." hidden="1">{"SumClientTGEge-Client Version",#N/A,FALSE,"SumClientTGEge"}</definedName>
    <definedName name="wrn.SumClientTGEge._.Comparison._.Report." localSheetId="0" hidden="1">{"SumClientTGEge-Comparison View",#N/A,FALSE,"SumClientTGEge"}</definedName>
    <definedName name="wrn.SumClientTGEge._.Comparison._.Report." hidden="1">{"SumClientTGEge-Comparison View",#N/A,FALSE,"SumClientTGEge"}</definedName>
    <definedName name="wrn.부서회의." localSheetId="0" hidden="1">{"LKD",#N/A,FALSE,"표지"}</definedName>
    <definedName name="wrn.부서회의." hidden="1">{"LKD",#N/A,FALSE,"표지"}</definedName>
    <definedName name="ww" hidden="1">#REF!</definedName>
    <definedName name="X" localSheetId="0" hidden="1">{"LKD",#N/A,FALSE,"표지"}</definedName>
    <definedName name="X" hidden="1">{"LKD",#N/A,FALSE,"표지"}</definedName>
    <definedName name="xx" localSheetId="0" hidden="1">{"'장비'!$A$3:$M$12"}</definedName>
    <definedName name="xx" hidden="1">{"'장비'!$A$3:$M$12"}</definedName>
    <definedName name="y" localSheetId="0" hidden="1">{"'장비'!$A$3:$M$12"}</definedName>
    <definedName name="y" hidden="1">{"'장비'!$A$3:$M$12"}</definedName>
    <definedName name="yu" localSheetId="0" hidden="1">{"'장비'!$A$3:$M$12"}</definedName>
    <definedName name="yu" hidden="1">{"'장비'!$A$3:$M$12"}</definedName>
    <definedName name="yuyu" localSheetId="0" hidden="1">{"'장비'!$A$3:$M$12"}</definedName>
    <definedName name="yuyu" hidden="1">{"'장비'!$A$3:$M$12"}</definedName>
    <definedName name="yuyuyu" localSheetId="0" hidden="1">{"'장비'!$A$3:$M$12"}</definedName>
    <definedName name="yuyuyu" hidden="1">{"'장비'!$A$3:$M$12"}</definedName>
    <definedName name="yyy" localSheetId="0" hidden="1">{"'장비'!$A$3:$M$12"}</definedName>
    <definedName name="yyy" hidden="1">{"'장비'!$A$3:$M$12"}</definedName>
    <definedName name="yyyyy" localSheetId="0" hidden="1">{"'장비'!$A$3:$M$12"}</definedName>
    <definedName name="yyyyy" hidden="1">{"'장비'!$A$3:$M$12"}</definedName>
    <definedName name="zx" localSheetId="0" hidden="1">{"'장비'!$A$3:$M$12"}</definedName>
    <definedName name="zx" hidden="1">{"'장비'!$A$3:$M$12"}</definedName>
    <definedName name="견적품의서" localSheetId="0" hidden="1">{"'장비'!$A$3:$M$12"}</definedName>
    <definedName name="견적품의서" hidden="1">{"'장비'!$A$3:$M$12"}</definedName>
    <definedName name="김명준" localSheetId="0" hidden="1">{"LKD",#N/A,FALSE,"표지"}</definedName>
    <definedName name="김명준" hidden="1">{"LKD",#N/A,FALSE,"표지"}</definedName>
    <definedName name="도면외주" hidden="1">#REF!</definedName>
    <definedName name="도면용역비" hidden="1">#REF!</definedName>
    <definedName name="ㅁㅁㅁ" localSheetId="0" hidden="1">{"LKD",#N/A,FALSE,"표지"}</definedName>
    <definedName name="ㅁㅁㅁ" hidden="1">{"LKD",#N/A,FALSE,"표지"}</definedName>
    <definedName name="ㅁㅁㅁㅁㅁ" localSheetId="0" hidden="1">{"LKD",#N/A,FALSE,"표지"}</definedName>
    <definedName name="ㅁㅁㅁㅁㅁ" hidden="1">{"LKD",#N/A,FALSE,"표지"}</definedName>
    <definedName name="부대공사" hidden="1">#REF!</definedName>
    <definedName name="ㅈㅈ" localSheetId="0" hidden="1">{"'장비'!$A$3:$M$12"}</definedName>
    <definedName name="ㅈㅈ" hidden="1">{"'장비'!$A$3:$M$12"}</definedName>
    <definedName name="ㅈㅈㅈ" localSheetId="0" hidden="1">{"'장비'!$A$3:$M$12"}</definedName>
    <definedName name="ㅈㅈㅈ" hidden="1">{"'장비'!$A$3:$M$12"}</definedName>
    <definedName name="ㅈㅈㅈㅈㅈ" localSheetId="0" hidden="1">{"'장비'!$A$3:$M$12"}</definedName>
    <definedName name="ㅈㅈㅈㅈㅈ" hidden="1">{"'장비'!$A$3:$M$12"}</definedName>
    <definedName name="전계장금액" hidden="1">#REF!</definedName>
    <definedName name="전기" localSheetId="0" hidden="1">{"'장비'!$A$3:$M$12"}</definedName>
    <definedName name="전기" hidden="1">{"'장비'!$A$3:$M$12"}</definedName>
    <definedName name="전기구" localSheetId="0" hidden="1">{"'장비'!$A$3:$M$12"}</definedName>
    <definedName name="전기구" hidden="1">{"'장비'!$A$3:$M$12"}</definedName>
    <definedName name="최대현" localSheetId="0" hidden="1">{"LKD",#N/A,FALSE,"표지"}</definedName>
    <definedName name="최대현" hidden="1">{"LKD",#N/A,FALSE,"표지"}</definedName>
    <definedName name="추가분" localSheetId="0" hidden="1">{"'장비'!$A$3:$M$12"}</definedName>
    <definedName name="추가분" hidden="1">{"'장비'!$A$3:$M$12"}</definedName>
    <definedName name="토건" localSheetId="0" hidden="1">{"'장비'!$A$3:$M$12"}</definedName>
    <definedName name="토건" hidden="1">{"'장비'!$A$3:$M$12"}</definedName>
    <definedName name="토건업체" localSheetId="0" hidden="1">{"'장비'!$A$3:$M$12"}</definedName>
    <definedName name="토건업체" hidden="1">{"'장비'!$A$3:$M$12"}</definedName>
    <definedName name="토목변경" localSheetId="0" hidden="1">{"'장비'!$A$3:$M$12"}</definedName>
    <definedName name="토목변경" hidden="1">{"'장비'!$A$3:$M$12"}</definedName>
    <definedName name="토목실행예산" localSheetId="0" hidden="1">{"'장비'!$A$3:$M$12"}</definedName>
    <definedName name="토목실행예산" hidden="1">{"'장비'!$A$3:$M$12"}</definedName>
    <definedName name="토목조정분" localSheetId="0" hidden="1">{"'장비'!$A$3:$M$12"}</definedName>
    <definedName name="토목조정분" hidden="1">{"'장비'!$A$3:$M$12"}</definedName>
    <definedName name="투찰예정가50" localSheetId="0" hidden="1">{"'장비'!$A$3:$M$12"}</definedName>
    <definedName name="투찰예정가50" hidden="1">{"'장비'!$A$3:$M$12"}</definedName>
    <definedName name="투찰예정본부장" localSheetId="0" hidden="1">{"'장비'!$A$3:$M$12"}</definedName>
    <definedName name="투찰예정본부장" hidden="1">{"'장비'!$A$3:$M$12"}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8" l="1"/>
  <c r="K14" i="5" l="1"/>
  <c r="K13" i="5"/>
  <c r="K16" i="5"/>
  <c r="K15" i="5"/>
  <c r="K17" i="5" l="1"/>
  <c r="H6" i="5"/>
  <c r="E6" i="5"/>
  <c r="D6" i="5"/>
  <c r="H5" i="5"/>
  <c r="F5" i="5"/>
  <c r="G5" i="5" s="1"/>
  <c r="E5" i="5"/>
  <c r="D5" i="5"/>
  <c r="D4" i="5"/>
  <c r="F4" i="5" s="1"/>
  <c r="H4" i="5"/>
  <c r="E4" i="5"/>
  <c r="H3" i="5"/>
  <c r="D3" i="5"/>
  <c r="F3" i="5" s="1"/>
  <c r="E3" i="5"/>
  <c r="L15" i="5" l="1"/>
  <c r="L16" i="5"/>
  <c r="L13" i="5"/>
  <c r="L14" i="5"/>
  <c r="H7" i="5"/>
  <c r="F6" i="5"/>
  <c r="G6" i="5" s="1"/>
  <c r="G4" i="5"/>
  <c r="G3" i="5"/>
  <c r="G7" i="5" l="1"/>
</calcChain>
</file>

<file path=xl/sharedStrings.xml><?xml version="1.0" encoding="utf-8"?>
<sst xmlns="http://schemas.openxmlformats.org/spreadsheetml/2006/main" count="36" uniqueCount="31">
  <si>
    <t>S</t>
  </si>
  <si>
    <t>SUMA:</t>
  </si>
  <si>
    <t>E</t>
  </si>
  <si>
    <t>całkowity</t>
  </si>
  <si>
    <t>okno</t>
  </si>
  <si>
    <t>C</t>
  </si>
  <si>
    <t>B</t>
  </si>
  <si>
    <t>scinay</t>
  </si>
  <si>
    <t>N</t>
  </si>
  <si>
    <t>W</t>
  </si>
  <si>
    <t>RAZEM</t>
  </si>
  <si>
    <t>Nazwa Oferenta</t>
  </si>
  <si>
    <t>Analiza techniczna budynku administracyjnego nr 4</t>
  </si>
  <si>
    <t>Uzyskanie decyzji o warunkach zabudowy</t>
  </si>
  <si>
    <t>Wykonanie przedmiarów robót i kosztorysów inwestorskich</t>
  </si>
  <si>
    <t>Załącznik nr 12 - Formularz ofertowy</t>
  </si>
  <si>
    <t>Opracowanie koncepcji architektoniczno- budowlanej dla inwestycji dotyczącej budynku biurowego wraz ze zmianą organizacji ruchu w obrębie wjazdu na terenie Zakładu Produkcyjnego ORLEN OIL w Trzebini</t>
  </si>
  <si>
    <t>Postępowanie nr 
OO/2/000469/25</t>
  </si>
  <si>
    <t xml:space="preserve">* Objaśnienie  zakresu zadania Etap I i II w powyższej Tabeli zawarte jest  w OPZ </t>
  </si>
  <si>
    <t>Etap I*</t>
  </si>
  <si>
    <t>Cena netto PLN</t>
  </si>
  <si>
    <t>ZAKRES</t>
  </si>
  <si>
    <t>ETAP</t>
  </si>
  <si>
    <t>Opracowanie koncepcji remontu, rozbudowy lub rozbiórki i budowy nowego obiektu biurowego (wybór zakresu opracowania koncepcji w oparciu o wyniki Etapu I)**</t>
  </si>
  <si>
    <t>Opracowanie koncepcji zmiany organizacji istniejącego wjazdu na teren Zakładu Produkcyjnego w Trzebini**</t>
  </si>
  <si>
    <t>I transza</t>
  </si>
  <si>
    <t>Płatność</t>
  </si>
  <si>
    <t>**Zamawiający podejmie decyzję o zakresie Etapu II w terminie 20 dni kalendarzowych od dnia przekazania przez Wykonawcę analizy technicznej</t>
  </si>
  <si>
    <t>Etap II</t>
  </si>
  <si>
    <t>II transza***</t>
  </si>
  <si>
    <t>*** Uwaga! Płatność za wykonanie Etapu II min.  30% całości sumarycznej wartości oferty.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</si>
</sst>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14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Arial CE"/>
    </font>
    <font>
      <sz val="11"/>
      <color theme="1"/>
      <name val="Czcionka tekstu podstawowego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ptos Narrow"/>
      <family val="2"/>
    </font>
    <font>
      <b/>
      <sz val="10"/>
      <color theme="1"/>
      <name val="Aptos Narrow"/>
      <family val="2"/>
    </font>
    <font>
      <b/>
      <sz val="9"/>
      <color theme="1"/>
      <name val="Czcionka tekstu podstawowego"/>
      <charset val="238"/>
    </font>
    <font>
      <b/>
      <sz val="10"/>
      <color rgb="FFFF0000"/>
      <name val="Aptos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9" fontId="4" fillId="0" borderId="0" applyFont="0" applyFill="0" applyBorder="0" applyAlignment="0" applyProtection="0"/>
    <xf numFmtId="0" fontId="5" fillId="0" borderId="0"/>
    <xf numFmtId="0" fontId="3" fillId="0" borderId="0"/>
  </cellStyleXfs>
  <cellXfs count="47">
    <xf numFmtId="0" fontId="0" fillId="0" borderId="0" xfId="0"/>
    <xf numFmtId="0" fontId="5" fillId="0" borderId="0" xfId="3" applyAlignment="1">
      <alignment vertical="center"/>
    </xf>
    <xf numFmtId="10" fontId="0" fillId="0" borderId="0" xfId="0" applyNumberFormat="1"/>
    <xf numFmtId="0" fontId="11" fillId="0" borderId="0" xfId="3" applyFont="1" applyAlignment="1">
      <alignment vertical="center" wrapText="1"/>
    </xf>
    <xf numFmtId="0" fontId="10" fillId="0" borderId="0" xfId="3" applyFont="1" applyAlignment="1">
      <alignment vertical="center"/>
    </xf>
    <xf numFmtId="0" fontId="8" fillId="6" borderId="0" xfId="3" applyFont="1" applyFill="1" applyAlignment="1">
      <alignment horizontal="justify" vertical="center"/>
    </xf>
    <xf numFmtId="0" fontId="5" fillId="6" borderId="3" xfId="3" applyFill="1" applyBorder="1" applyAlignment="1">
      <alignment vertical="center"/>
    </xf>
    <xf numFmtId="0" fontId="2" fillId="0" borderId="6" xfId="3" applyFont="1" applyBorder="1" applyAlignment="1">
      <alignment wrapText="1"/>
    </xf>
    <xf numFmtId="0" fontId="7" fillId="3" borderId="8" xfId="3" applyFont="1" applyFill="1" applyBorder="1" applyAlignment="1">
      <alignment horizontal="center" vertical="center" wrapText="1"/>
    </xf>
    <xf numFmtId="164" fontId="5" fillId="0" borderId="0" xfId="3" applyNumberFormat="1" applyAlignment="1">
      <alignment vertical="center"/>
    </xf>
    <xf numFmtId="164" fontId="5" fillId="6" borderId="0" xfId="3" applyNumberFormat="1" applyFill="1" applyAlignment="1">
      <alignment vertical="center"/>
    </xf>
    <xf numFmtId="164" fontId="11" fillId="0" borderId="0" xfId="3" applyNumberFormat="1" applyFont="1" applyAlignment="1">
      <alignment vertical="center" wrapText="1"/>
    </xf>
    <xf numFmtId="164" fontId="10" fillId="0" borderId="0" xfId="3" applyNumberFormat="1" applyFont="1" applyAlignment="1">
      <alignment vertical="center"/>
    </xf>
    <xf numFmtId="0" fontId="6" fillId="2" borderId="11" xfId="3" applyFont="1" applyFill="1" applyBorder="1" applyAlignment="1">
      <alignment horizontal="center" vertical="center" wrapText="1"/>
    </xf>
    <xf numFmtId="0" fontId="6" fillId="2" borderId="7" xfId="3" applyFont="1" applyFill="1" applyBorder="1" applyAlignment="1">
      <alignment horizontal="left" vertical="center" wrapText="1"/>
    </xf>
    <xf numFmtId="0" fontId="1" fillId="0" borderId="6" xfId="3" applyFont="1" applyBorder="1" applyAlignment="1">
      <alignment wrapText="1"/>
    </xf>
    <xf numFmtId="0" fontId="11" fillId="0" borderId="0" xfId="3" applyFont="1" applyAlignment="1">
      <alignment vertical="center"/>
    </xf>
    <xf numFmtId="164" fontId="2" fillId="0" borderId="8" xfId="3" applyNumberFormat="1" applyFont="1" applyBorder="1" applyAlignment="1">
      <alignment wrapText="1"/>
    </xf>
    <xf numFmtId="164" fontId="6" fillId="2" borderId="11" xfId="3" applyNumberFormat="1" applyFont="1" applyFill="1" applyBorder="1" applyAlignment="1">
      <alignment horizontal="right" vertical="center" wrapText="1"/>
    </xf>
    <xf numFmtId="0" fontId="1" fillId="0" borderId="0" xfId="3" applyFont="1" applyAlignment="1">
      <alignment vertical="center"/>
    </xf>
    <xf numFmtId="0" fontId="1" fillId="0" borderId="3" xfId="3" applyFont="1" applyBorder="1" applyAlignment="1">
      <alignment vertical="center"/>
    </xf>
    <xf numFmtId="0" fontId="8" fillId="0" borderId="3" xfId="3" applyFont="1" applyBorder="1" applyAlignment="1">
      <alignment horizontal="center" vertical="center"/>
    </xf>
    <xf numFmtId="0" fontId="8" fillId="7" borderId="12" xfId="3" applyFont="1" applyFill="1" applyBorder="1" applyAlignment="1">
      <alignment horizontal="center" vertical="center"/>
    </xf>
    <xf numFmtId="0" fontId="8" fillId="7" borderId="13" xfId="3" applyFont="1" applyFill="1" applyBorder="1" applyAlignment="1">
      <alignment horizontal="center" vertical="center"/>
    </xf>
    <xf numFmtId="0" fontId="8" fillId="7" borderId="14" xfId="3" applyFont="1" applyFill="1" applyBorder="1" applyAlignment="1">
      <alignment horizontal="center" vertical="center"/>
    </xf>
    <xf numFmtId="0" fontId="8" fillId="0" borderId="12" xfId="3" applyFont="1" applyBorder="1" applyAlignment="1">
      <alignment horizontal="center" vertical="center"/>
    </xf>
    <xf numFmtId="0" fontId="8" fillId="0" borderId="13" xfId="3" applyFont="1" applyBorder="1" applyAlignment="1">
      <alignment horizontal="center" vertical="center"/>
    </xf>
    <xf numFmtId="0" fontId="8" fillId="0" borderId="14" xfId="3" applyFont="1" applyBorder="1" applyAlignment="1">
      <alignment horizontal="center" vertical="center"/>
    </xf>
    <xf numFmtId="0" fontId="7" fillId="3" borderId="2" xfId="3" applyFont="1" applyFill="1" applyBorder="1" applyAlignment="1">
      <alignment horizontal="center" vertical="center" wrapText="1"/>
    </xf>
    <xf numFmtId="0" fontId="7" fillId="3" borderId="10" xfId="3" applyFont="1" applyFill="1" applyBorder="1" applyAlignment="1">
      <alignment horizontal="center" vertical="center" wrapText="1"/>
    </xf>
    <xf numFmtId="0" fontId="9" fillId="0" borderId="0" xfId="3" applyFont="1" applyAlignment="1">
      <alignment horizontal="left" vertical="center"/>
    </xf>
    <xf numFmtId="164" fontId="6" fillId="5" borderId="1" xfId="3" applyNumberFormat="1" applyFont="1" applyFill="1" applyBorder="1" applyAlignment="1">
      <alignment horizontal="center" vertical="center" wrapText="1"/>
    </xf>
    <xf numFmtId="164" fontId="6" fillId="5" borderId="2" xfId="3" applyNumberFormat="1" applyFont="1" applyFill="1" applyBorder="1" applyAlignment="1">
      <alignment horizontal="center" vertical="center" wrapText="1"/>
    </xf>
    <xf numFmtId="164" fontId="6" fillId="5" borderId="10" xfId="3" applyNumberFormat="1" applyFont="1" applyFill="1" applyBorder="1" applyAlignment="1">
      <alignment horizontal="center" vertical="center" wrapText="1"/>
    </xf>
    <xf numFmtId="0" fontId="6" fillId="4" borderId="1" xfId="3" applyFont="1" applyFill="1" applyBorder="1" applyAlignment="1">
      <alignment horizontal="center" vertical="center" wrapText="1"/>
    </xf>
    <xf numFmtId="0" fontId="6" fillId="4" borderId="2" xfId="3" applyFont="1" applyFill="1" applyBorder="1" applyAlignment="1">
      <alignment horizontal="center" vertical="center" wrapText="1"/>
    </xf>
    <xf numFmtId="0" fontId="6" fillId="5" borderId="4" xfId="3" applyFont="1" applyFill="1" applyBorder="1" applyAlignment="1">
      <alignment horizontal="center" vertical="center" wrapText="1"/>
    </xf>
    <xf numFmtId="0" fontId="6" fillId="5" borderId="5" xfId="3" applyFont="1" applyFill="1" applyBorder="1" applyAlignment="1">
      <alignment horizontal="center" vertical="center" wrapText="1"/>
    </xf>
    <xf numFmtId="164" fontId="2" fillId="0" borderId="9" xfId="3" applyNumberFormat="1" applyFont="1" applyBorder="1" applyAlignment="1">
      <alignment horizontal="center" wrapText="1"/>
    </xf>
    <xf numFmtId="164" fontId="2" fillId="0" borderId="2" xfId="3" applyNumberFormat="1" applyFont="1" applyBorder="1" applyAlignment="1">
      <alignment horizontal="center" wrapText="1"/>
    </xf>
    <xf numFmtId="164" fontId="2" fillId="0" borderId="10" xfId="3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12" fillId="0" borderId="0" xfId="3" applyFont="1" applyBorder="1" applyAlignment="1">
      <alignment horizontal="center" vertical="center" wrapText="1"/>
    </xf>
    <xf numFmtId="164" fontId="5" fillId="0" borderId="0" xfId="3" applyNumberFormat="1" applyBorder="1" applyAlignment="1">
      <alignment vertical="center"/>
    </xf>
    <xf numFmtId="0" fontId="8" fillId="0" borderId="0" xfId="3" applyFont="1" applyBorder="1" applyAlignment="1">
      <alignment vertical="center"/>
    </xf>
    <xf numFmtId="0" fontId="5" fillId="0" borderId="0" xfId="3" applyBorder="1" applyAlignment="1">
      <alignment vertical="center"/>
    </xf>
    <xf numFmtId="0" fontId="13" fillId="0" borderId="0" xfId="3" applyFont="1" applyAlignment="1">
      <alignment vertical="center"/>
    </xf>
  </cellXfs>
  <cellStyles count="5">
    <cellStyle name="Normalny" xfId="0" builtinId="0"/>
    <cellStyle name="Normalny 2" xfId="3" xr:uid="{E78BFE48-3109-439D-808E-0C11D14A8BB7}"/>
    <cellStyle name="Normalny 2 3" xfId="4" xr:uid="{952AF623-E094-42A8-B0F5-ED399C2CCD20}"/>
    <cellStyle name="Normalny 5" xfId="1" xr:uid="{89DCA9C5-84CA-43F4-BC65-916825A3AE14}"/>
    <cellStyle name="Procentowy 2" xfId="2" xr:uid="{A7A592C2-1EDC-4491-955F-F88FDEE650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64570-626F-4FEE-8879-C195A6361CBE}">
  <sheetPr>
    <tabColor rgb="FFFFCCFF"/>
  </sheetPr>
  <dimension ref="B1:E21"/>
  <sheetViews>
    <sheetView tabSelected="1" zoomScaleNormal="100" workbookViewId="0">
      <pane xSplit="3" ySplit="5" topLeftCell="D6" activePane="bottomRight" state="frozen"/>
      <selection pane="topRight" activeCell="BL1" sqref="BL1"/>
      <selection pane="bottomLeft" activeCell="A4" sqref="A4"/>
      <selection pane="bottomRight" activeCell="D24" sqref="D24"/>
    </sheetView>
  </sheetViews>
  <sheetFormatPr defaultColWidth="10" defaultRowHeight="14.25"/>
  <cols>
    <col min="1" max="1" width="10" style="1"/>
    <col min="2" max="2" width="23.85546875" style="1" customWidth="1"/>
    <col min="3" max="3" width="64.7109375" style="1" customWidth="1"/>
    <col min="4" max="4" width="22.140625" style="9" customWidth="1"/>
    <col min="5" max="5" width="15.28515625" style="19" customWidth="1"/>
    <col min="6" max="16384" width="10" style="1"/>
  </cols>
  <sheetData>
    <row r="1" spans="2:5" ht="24.75" customHeight="1">
      <c r="B1" s="42" t="s">
        <v>17</v>
      </c>
      <c r="C1" s="42"/>
      <c r="D1" s="43"/>
    </row>
    <row r="2" spans="2:5">
      <c r="B2" s="44" t="s">
        <v>16</v>
      </c>
      <c r="C2" s="45"/>
      <c r="D2" s="43"/>
    </row>
    <row r="3" spans="2:5">
      <c r="B3" s="45"/>
      <c r="C3" s="45"/>
      <c r="D3" s="43"/>
    </row>
    <row r="4" spans="2:5" ht="18">
      <c r="B4" s="30" t="s">
        <v>15</v>
      </c>
      <c r="C4" s="30"/>
      <c r="D4" s="30"/>
    </row>
    <row r="5" spans="2:5">
      <c r="B5" s="5" t="s">
        <v>11</v>
      </c>
      <c r="C5" s="6"/>
      <c r="D5" s="10"/>
    </row>
    <row r="6" spans="2:5" ht="14.45" customHeight="1" thickBot="1"/>
    <row r="7" spans="2:5" ht="57" customHeight="1">
      <c r="B7" s="34" t="s">
        <v>22</v>
      </c>
      <c r="C7" s="36" t="s">
        <v>21</v>
      </c>
      <c r="D7" s="31" t="s">
        <v>20</v>
      </c>
      <c r="E7" s="22" t="s">
        <v>26</v>
      </c>
    </row>
    <row r="8" spans="2:5" ht="15" customHeight="1">
      <c r="B8" s="35"/>
      <c r="C8" s="37"/>
      <c r="D8" s="32"/>
      <c r="E8" s="23"/>
    </row>
    <row r="9" spans="2:5" ht="15.75" customHeight="1">
      <c r="B9" s="35"/>
      <c r="C9" s="37"/>
      <c r="D9" s="33"/>
      <c r="E9" s="24"/>
    </row>
    <row r="10" spans="2:5">
      <c r="B10" s="8" t="s">
        <v>19</v>
      </c>
      <c r="C10" s="7" t="s">
        <v>12</v>
      </c>
      <c r="D10" s="17"/>
      <c r="E10" s="21" t="s">
        <v>25</v>
      </c>
    </row>
    <row r="11" spans="2:5" ht="38.25">
      <c r="B11" s="28" t="s">
        <v>28</v>
      </c>
      <c r="C11" s="15" t="s">
        <v>23</v>
      </c>
      <c r="D11" s="38"/>
      <c r="E11" s="25" t="s">
        <v>29</v>
      </c>
    </row>
    <row r="12" spans="2:5" ht="25.5">
      <c r="B12" s="28"/>
      <c r="C12" s="15" t="s">
        <v>24</v>
      </c>
      <c r="D12" s="39"/>
      <c r="E12" s="26"/>
    </row>
    <row r="13" spans="2:5">
      <c r="B13" s="28"/>
      <c r="C13" s="7" t="s">
        <v>14</v>
      </c>
      <c r="D13" s="39"/>
      <c r="E13" s="26"/>
    </row>
    <row r="14" spans="2:5">
      <c r="B14" s="29"/>
      <c r="C14" s="7" t="s">
        <v>13</v>
      </c>
      <c r="D14" s="40"/>
      <c r="E14" s="27"/>
    </row>
    <row r="15" spans="2:5" ht="15" thickBot="1">
      <c r="B15" s="13" t="s">
        <v>10</v>
      </c>
      <c r="C15" s="14" t="s">
        <v>20</v>
      </c>
      <c r="D15" s="18">
        <f>D10+D11</f>
        <v>0</v>
      </c>
      <c r="E15" s="20"/>
    </row>
    <row r="17" spans="3:4">
      <c r="C17" s="3" t="s">
        <v>18</v>
      </c>
      <c r="D17" s="11"/>
    </row>
    <row r="18" spans="3:4">
      <c r="C18" s="3"/>
      <c r="D18" s="11"/>
    </row>
    <row r="19" spans="3:4">
      <c r="C19" s="16" t="s">
        <v>27</v>
      </c>
      <c r="D19" s="12"/>
    </row>
    <row r="20" spans="3:4">
      <c r="C20" s="4"/>
      <c r="D20" s="12"/>
    </row>
    <row r="21" spans="3:4">
      <c r="C21" s="46" t="s">
        <v>30</v>
      </c>
      <c r="D21" s="12"/>
    </row>
  </sheetData>
  <mergeCells count="9">
    <mergeCell ref="E7:E9"/>
    <mergeCell ref="E11:E14"/>
    <mergeCell ref="B11:B14"/>
    <mergeCell ref="B1:C1"/>
    <mergeCell ref="B4:D4"/>
    <mergeCell ref="D7:D9"/>
    <mergeCell ref="B7:B9"/>
    <mergeCell ref="C7:C9"/>
    <mergeCell ref="D11:D14"/>
  </mergeCells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A28C5-DD61-4CDC-8A93-7DDFE2AAC3BD}">
  <dimension ref="C2:L17"/>
  <sheetViews>
    <sheetView workbookViewId="0">
      <selection activeCell="L14" sqref="L14"/>
    </sheetView>
  </sheetViews>
  <sheetFormatPr defaultRowHeight="15"/>
  <sheetData>
    <row r="2" spans="3:12">
      <c r="D2" t="s">
        <v>3</v>
      </c>
      <c r="E2" t="s">
        <v>4</v>
      </c>
      <c r="F2" t="s">
        <v>7</v>
      </c>
      <c r="G2" t="s">
        <v>5</v>
      </c>
      <c r="H2" t="s">
        <v>6</v>
      </c>
    </row>
    <row r="3" spans="3:12">
      <c r="C3" t="s">
        <v>0</v>
      </c>
      <c r="D3">
        <f>8.2*25+4.2*3*6+3.5*6</f>
        <v>301.59999999999997</v>
      </c>
      <c r="E3">
        <f>3.6*24+2*3*3</f>
        <v>104.4</v>
      </c>
      <c r="F3">
        <f>D3-E3</f>
        <v>197.19999999999996</v>
      </c>
      <c r="G3">
        <f>F3-H3</f>
        <v>71.299999999999955</v>
      </c>
      <c r="H3">
        <f>1.1*25+4.2*6*2+6*2*4</f>
        <v>125.9</v>
      </c>
    </row>
    <row r="4" spans="3:12">
      <c r="C4" t="s">
        <v>8</v>
      </c>
      <c r="D4">
        <f>230+6*4*3</f>
        <v>302</v>
      </c>
      <c r="E4">
        <f>75+2*3*3</f>
        <v>93</v>
      </c>
      <c r="F4">
        <f>D4-E4</f>
        <v>209</v>
      </c>
      <c r="G4">
        <f>F4-H4</f>
        <v>83.399999999999991</v>
      </c>
      <c r="H4">
        <f>25*1+25+6*4.2+2*4.2*6</f>
        <v>125.60000000000001</v>
      </c>
    </row>
    <row r="5" spans="3:12">
      <c r="C5" t="s">
        <v>2</v>
      </c>
      <c r="D5">
        <f>8.15*50</f>
        <v>407.5</v>
      </c>
      <c r="E5">
        <f>4.2*48</f>
        <v>201.60000000000002</v>
      </c>
      <c r="F5">
        <f t="shared" ref="F5:F6" si="0">D5-E5</f>
        <v>205.89999999999998</v>
      </c>
      <c r="G5">
        <f t="shared" ref="G5:G6" si="1">F5-H5</f>
        <v>153.39999999999998</v>
      </c>
      <c r="H5">
        <f>50*0.65+50*0.4</f>
        <v>52.5</v>
      </c>
    </row>
    <row r="6" spans="3:12">
      <c r="C6" t="s">
        <v>9</v>
      </c>
      <c r="D6">
        <f>3.3*50</f>
        <v>165</v>
      </c>
      <c r="E6">
        <f>50*2.4</f>
        <v>120</v>
      </c>
      <c r="F6">
        <f t="shared" si="0"/>
        <v>45</v>
      </c>
      <c r="G6">
        <f t="shared" si="1"/>
        <v>0</v>
      </c>
      <c r="H6">
        <f>50*0.9</f>
        <v>45</v>
      </c>
    </row>
    <row r="7" spans="3:12">
      <c r="F7" t="s">
        <v>1</v>
      </c>
      <c r="G7">
        <f>SUM(G3:G6)</f>
        <v>308.09999999999991</v>
      </c>
      <c r="H7">
        <f>SUM(H3:H6)</f>
        <v>349</v>
      </c>
    </row>
    <row r="12" spans="3:12">
      <c r="J12" s="41"/>
      <c r="K12" s="41"/>
      <c r="L12" s="41"/>
    </row>
    <row r="13" spans="3:12">
      <c r="J13" t="s">
        <v>0</v>
      </c>
      <c r="K13">
        <f>3.6*24</f>
        <v>86.4</v>
      </c>
      <c r="L13" s="2">
        <f>K13/$K$17</f>
        <v>0.18181818181818182</v>
      </c>
    </row>
    <row r="14" spans="3:12">
      <c r="J14" t="s">
        <v>8</v>
      </c>
      <c r="K14">
        <f>3*24</f>
        <v>72</v>
      </c>
      <c r="L14" s="2">
        <f t="shared" ref="L14:L16" si="2">K14/$K$17</f>
        <v>0.15151515151515152</v>
      </c>
    </row>
    <row r="15" spans="3:12">
      <c r="J15" t="s">
        <v>2</v>
      </c>
      <c r="K15">
        <f>4.2*48</f>
        <v>201.60000000000002</v>
      </c>
      <c r="L15" s="2">
        <f t="shared" si="2"/>
        <v>0.42424242424242431</v>
      </c>
    </row>
    <row r="16" spans="3:12">
      <c r="J16" t="s">
        <v>9</v>
      </c>
      <c r="K16">
        <f>2.4*48</f>
        <v>115.19999999999999</v>
      </c>
      <c r="L16" s="2">
        <f t="shared" si="2"/>
        <v>0.2424242424242424</v>
      </c>
    </row>
    <row r="17" spans="11:11">
      <c r="K17">
        <f>SUM(K13:K16)</f>
        <v>475.2</v>
      </c>
    </row>
  </sheetData>
  <mergeCells count="1">
    <mergeCell ref="J12:L1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A942E54173614DB8B92D7FFC0EEC5A" ma:contentTypeVersion="18" ma:contentTypeDescription="Utwórz nowy dokument." ma:contentTypeScope="" ma:versionID="f7e8fe6740d54603c041d260d6eaa8a5">
  <xsd:schema xmlns:xsd="http://www.w3.org/2001/XMLSchema" xmlns:xs="http://www.w3.org/2001/XMLSchema" xmlns:p="http://schemas.microsoft.com/office/2006/metadata/properties" xmlns:ns2="3d2fdc51-d16f-4ab2-aa2d-ff3ec57042f5" xmlns:ns3="80b0b8de-5ea7-4c93-90e6-47fba85f39b9" targetNamespace="http://schemas.microsoft.com/office/2006/metadata/properties" ma:root="true" ma:fieldsID="0d6732e1a562651c236439b4d90adb9c" ns2:_="" ns3:_="">
    <xsd:import namespace="3d2fdc51-d16f-4ab2-aa2d-ff3ec57042f5"/>
    <xsd:import namespace="80b0b8de-5ea7-4c93-90e6-47fba85f39b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2fdc51-d16f-4ab2-aa2d-ff3ec57042f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904030e-6f3d-4c12-9398-c12715d74b81}" ma:internalName="TaxCatchAll" ma:showField="CatchAllData" ma:web="3d2fdc51-d16f-4ab2-aa2d-ff3ec57042f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b0b8de-5ea7-4c93-90e6-47fba85f39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083d25e4-dd1b-4e87-a8d7-a4bd3449f94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0b0b8de-5ea7-4c93-90e6-47fba85f39b9">
      <Terms xmlns="http://schemas.microsoft.com/office/infopath/2007/PartnerControls"/>
    </lcf76f155ced4ddcb4097134ff3c332f>
    <TaxCatchAll xmlns="3d2fdc51-d16f-4ab2-aa2d-ff3ec57042f5" xsi:nil="true"/>
  </documentManagement>
</p:properties>
</file>

<file path=customXml/itemProps1.xml><?xml version="1.0" encoding="utf-8"?>
<ds:datastoreItem xmlns:ds="http://schemas.openxmlformats.org/officeDocument/2006/customXml" ds:itemID="{959461F3-AA9C-47A5-BFCD-BFCE7AFF57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2fdc51-d16f-4ab2-aa2d-ff3ec57042f5"/>
    <ds:schemaRef ds:uri="80b0b8de-5ea7-4c93-90e6-47fba85f39b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0FAA747-4555-4F5F-9C4E-080A65172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ECFE5EA-3490-4119-9FDD-ED2517AD461E}">
  <ds:schemaRefs>
    <ds:schemaRef ds:uri="http://schemas.microsoft.com/office/2006/documentManagement/types"/>
    <ds:schemaRef ds:uri="3d2fdc51-d16f-4ab2-aa2d-ff3ec57042f5"/>
    <ds:schemaRef ds:uri="http://schemas.openxmlformats.org/package/2006/metadata/core-properties"/>
    <ds:schemaRef ds:uri="http://purl.org/dc/elements/1.1/"/>
    <ds:schemaRef ds:uri="80b0b8de-5ea7-4c93-90e6-47fba85f39b9"/>
    <ds:schemaRef ds:uri="http://schemas.microsoft.com/office/2006/metadata/properties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obliczenia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Nowicki</dc:creator>
  <cp:lastModifiedBy>Steege Anna (OIL)</cp:lastModifiedBy>
  <cp:lastPrinted>2025-07-07T07:23:46Z</cp:lastPrinted>
  <dcterms:created xsi:type="dcterms:W3CDTF">2015-06-05T18:19:34Z</dcterms:created>
  <dcterms:modified xsi:type="dcterms:W3CDTF">2025-12-11T10:11:46Z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0x01010039A942E54173614DB8B92D7FFC0EEC5A</vt:lpwstr>
  </property>
  <property fmtid="{D5CDD505-2E9C-101B-9397-08002B2CF9AE}" pid="3" name="MediaServiceImageTags">
    <vt:lpwstr/>
  </property>
  <property fmtid="{D5CDD505-2E9C-101B-9397-08002B2CF9AE}" pid="4" name="MSIP_Label_53312e15-a5e9-4500-a857-15b9f442bba9_Enabled">
    <vt:lpwstr>true</vt:lpwstr>
  </property>
  <property fmtid="{D5CDD505-2E9C-101B-9397-08002B2CF9AE}" pid="5" name="MSIP_Label_53312e15-a5e9-4500-a857-15b9f442bba9_SetDate">
    <vt:lpwstr>2025-11-06T09:42:53Z</vt:lpwstr>
  </property>
  <property fmtid="{D5CDD505-2E9C-101B-9397-08002B2CF9AE}" pid="6" name="MSIP_Label_53312e15-a5e9-4500-a857-15b9f442bba9_Method">
    <vt:lpwstr>Standard</vt:lpwstr>
  </property>
  <property fmtid="{D5CDD505-2E9C-101B-9397-08002B2CF9AE}" pid="7" name="MSIP_Label_53312e15-a5e9-4500-a857-15b9f442bba9_Name">
    <vt:lpwstr>Informacje służbowe</vt:lpwstr>
  </property>
  <property fmtid="{D5CDD505-2E9C-101B-9397-08002B2CF9AE}" pid="8" name="MSIP_Label_53312e15-a5e9-4500-a857-15b9f442bba9_SiteId">
    <vt:lpwstr>8240863f-2f43-471d-b2eb-4a75fb9fab5b</vt:lpwstr>
  </property>
  <property fmtid="{D5CDD505-2E9C-101B-9397-08002B2CF9AE}" pid="9" name="MSIP_Label_53312e15-a5e9-4500-a857-15b9f442bba9_ActionId">
    <vt:lpwstr>4ba3c0d4-57e9-4b82-8b45-a90913fc406a</vt:lpwstr>
  </property>
  <property fmtid="{D5CDD505-2E9C-101B-9397-08002B2CF9AE}" pid="10" name="MSIP_Label_53312e15-a5e9-4500-a857-15b9f442bba9_ContentBits">
    <vt:lpwstr>0</vt:lpwstr>
  </property>
  <property fmtid="{D5CDD505-2E9C-101B-9397-08002B2CF9AE}" pid="11" name="MSIP_Label_53312e15-a5e9-4500-a857-15b9f442bba9_Tag">
    <vt:lpwstr>10, 3, 0, 1</vt:lpwstr>
  </property>
</Properties>
</file>